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<sst xmlns="http://schemas.openxmlformats.org/spreadsheetml/2006/main" count="186" uniqueCount="129">
  <si>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</si>
  <si>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</si>
  <si>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</si>
  <si>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>за  2020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</si>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</sst>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164" fontId="21" fillId="0" borderId="12" xfId="58" applyNumberFormat="1" applyFont="1" applyBorder="1" applyAlignment="1">
      <alignment horizontal="center" vertical="top"/>
    </xf>
    <xf numFmtId="164" fontId="21" fillId="0" borderId="13" xfId="58" applyNumberFormat="1" applyFont="1" applyBorder="1" applyAlignment="1">
      <alignment horizontal="center" vertical="top"/>
    </xf>
    <xf numFmtId="164" fontId="21" fillId="0" borderId="14" xfId="58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164" fontId="20" fillId="0" borderId="12" xfId="58" applyNumberFormat="1" applyFont="1" applyBorder="1" applyAlignment="1">
      <alignment horizontal="center" vertical="top"/>
    </xf>
    <xf numFmtId="164" fontId="20" fillId="0" borderId="13" xfId="58" applyNumberFormat="1" applyFont="1" applyBorder="1" applyAlignment="1">
      <alignment horizontal="center" vertical="top"/>
    </xf>
    <xf numFmtId="164" fontId="20" fillId="0" borderId="14" xfId="58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43" fontId="20" fillId="0" borderId="0" xfId="0" applyNumberFormat="1" applyFont="1" applyAlignment="1">
      <alignment/>
    </xf>
    <xf numFmtId="165" fontId="20" fillId="0" borderId="12" xfId="58" applyNumberFormat="1" applyFont="1" applyBorder="1" applyAlignment="1">
      <alignment horizontal="center" vertical="top"/>
    </xf>
    <xf numFmtId="165" fontId="20" fillId="0" borderId="13" xfId="58" applyNumberFormat="1" applyFont="1" applyBorder="1" applyAlignment="1">
      <alignment horizontal="center" vertical="top"/>
    </xf>
    <xf numFmtId="165" fontId="20" fillId="0" borderId="14" xfId="58" applyNumberFormat="1" applyFont="1" applyBorder="1" applyAlignment="1">
      <alignment horizontal="center" vertical="top"/>
    </xf>
    <xf numFmtId="166" fontId="20" fillId="0" borderId="12" xfId="58" applyNumberFormat="1" applyFont="1" applyBorder="1" applyAlignment="1">
      <alignment horizontal="right" vertical="top"/>
    </xf>
    <xf numFmtId="166" fontId="20" fillId="0" borderId="13" xfId="58" applyNumberFormat="1" applyFont="1" applyBorder="1" applyAlignment="1">
      <alignment horizontal="right" vertical="top"/>
    </xf>
    <xf numFmtId="166" fontId="20" fillId="0" borderId="14" xfId="58" applyNumberFormat="1" applyFont="1" applyBorder="1" applyAlignment="1">
      <alignment horizontal="right" vertical="top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71"/>
  <sheetViews>
    <sheetView tabSelected="1" zoomScale="106" zoomScaleNormal="106" zoomScalePageLayoutView="0" workbookViewId="0" topLeftCell="B1">
      <selection activeCell="DR23" sqref="DR23"/>
    </sheetView>
  </sheetViews>
  <sheetFormatPr defaultColWidth="0.85546875" defaultRowHeight="15"/>
  <cols>
    <col min="1" max="1" width="0.85546875" style="42" customWidth="1"/>
    <col min="2" max="105" width="1.1484375" style="42" customWidth="1"/>
    <col min="106" max="106" width="1.8515625" style="42" customWidth="1"/>
    <col min="107" max="116" width="0.85546875" style="42" customWidth="1"/>
    <col min="117" max="134" width="15.8515625" style="42" customWidth="1"/>
    <col min="135" max="16384" width="0.85546875" style="42" customWidth="1"/>
  </cols>
  <sheetData>
    <row r="1" s="1" customFormat="1" ht="15">
      <c r="DA1" s="2" t="s">
        <v>0</v>
      </c>
    </row>
    <row r="2" s="1" customFormat="1" ht="15"/>
    <row r="3" spans="1:105" s="4" customFormat="1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7" t="s">
        <v>3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8"/>
      <c r="CF4" s="8"/>
      <c r="CG4" s="8"/>
      <c r="CH4" s="8"/>
      <c r="CI4" s="9" t="s">
        <v>4</v>
      </c>
      <c r="CJ4" s="9"/>
      <c r="CK4" s="9"/>
      <c r="CL4" s="9"/>
      <c r="CM4" s="9"/>
      <c r="CN4" s="9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10" customFormat="1" ht="11.25">
      <c r="P5" s="11" t="s">
        <v>5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CX5" s="12"/>
      <c r="CY5" s="13"/>
      <c r="CZ5" s="13"/>
    </row>
    <row r="6" spans="1:105" s="4" customFormat="1" ht="15.7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4" t="s">
        <v>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 t="s">
        <v>8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10" customFormat="1" ht="11.25">
      <c r="AO8" s="11" t="s">
        <v>9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</row>
    <row r="9" s="1" customFormat="1" ht="15"/>
    <row r="10" spans="1:105" s="10" customFormat="1" ht="22.5" customHeight="1">
      <c r="A10" s="15" t="s">
        <v>10</v>
      </c>
      <c r="B10" s="15"/>
      <c r="C10" s="15"/>
      <c r="D10" s="15"/>
      <c r="E10" s="15"/>
      <c r="F10" s="15"/>
      <c r="G10" s="15"/>
      <c r="H10" s="15"/>
      <c r="I10" s="15" t="s">
        <v>11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 t="s">
        <v>12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 t="s">
        <v>13</v>
      </c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05" s="25" customFormat="1" ht="29.25" customHeight="1">
      <c r="A11" s="16">
        <v>1</v>
      </c>
      <c r="B11" s="17"/>
      <c r="C11" s="17"/>
      <c r="D11" s="17"/>
      <c r="E11" s="17"/>
      <c r="F11" s="17"/>
      <c r="G11" s="17"/>
      <c r="H11" s="18"/>
      <c r="I11" s="19"/>
      <c r="J11" s="20" t="s">
        <v>14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6" t="s">
        <v>15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22">
        <f>CH12+CH13+CH14+CH19+CH20</f>
        <v>132202.72999999998</v>
      </c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10" customFormat="1" ht="11.25">
      <c r="A12" s="16" t="s">
        <v>16</v>
      </c>
      <c r="B12" s="17"/>
      <c r="C12" s="17"/>
      <c r="D12" s="17"/>
      <c r="E12" s="17"/>
      <c r="F12" s="17"/>
      <c r="G12" s="17"/>
      <c r="H12" s="18"/>
      <c r="I12" s="19"/>
      <c r="J12" s="26" t="s">
        <v>17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6" t="s">
        <v>15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2">
        <v>64869.06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10" customFormat="1" ht="11.25">
      <c r="A13" s="16" t="s">
        <v>18</v>
      </c>
      <c r="B13" s="17"/>
      <c r="C13" s="17"/>
      <c r="D13" s="17"/>
      <c r="E13" s="17"/>
      <c r="F13" s="17"/>
      <c r="G13" s="17"/>
      <c r="H13" s="18"/>
      <c r="I13" s="19"/>
      <c r="J13" s="26" t="s">
        <v>19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6" t="s">
        <v>15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2">
        <v>19332.46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10" customFormat="1" ht="11.25">
      <c r="A14" s="16" t="s">
        <v>20</v>
      </c>
      <c r="B14" s="17"/>
      <c r="C14" s="17"/>
      <c r="D14" s="17"/>
      <c r="E14" s="17"/>
      <c r="F14" s="17"/>
      <c r="G14" s="17"/>
      <c r="H14" s="18"/>
      <c r="I14" s="19"/>
      <c r="J14" s="26" t="s">
        <v>21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6" t="s">
        <v>15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2">
        <f>SUM(CH15:DA18)</f>
        <v>11378.699999999999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10" customFormat="1" ht="11.25">
      <c r="A15" s="16" t="s">
        <v>22</v>
      </c>
      <c r="B15" s="17"/>
      <c r="C15" s="17"/>
      <c r="D15" s="17"/>
      <c r="E15" s="17"/>
      <c r="F15" s="17"/>
      <c r="G15" s="17"/>
      <c r="H15" s="18"/>
      <c r="I15" s="19"/>
      <c r="J15" s="20" t="s">
        <v>23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6" t="s">
        <v>15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28">
        <v>6382.83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</row>
    <row r="16" spans="1:105" s="10" customFormat="1" ht="11.25">
      <c r="A16" s="16" t="s">
        <v>24</v>
      </c>
      <c r="B16" s="17"/>
      <c r="C16" s="17"/>
      <c r="D16" s="17"/>
      <c r="E16" s="17"/>
      <c r="F16" s="17"/>
      <c r="G16" s="17"/>
      <c r="H16" s="18"/>
      <c r="I16" s="19"/>
      <c r="J16" s="20" t="s">
        <v>25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6" t="s">
        <v>15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28">
        <v>806.32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10" customFormat="1" ht="11.25">
      <c r="A17" s="16" t="s">
        <v>26</v>
      </c>
      <c r="B17" s="17"/>
      <c r="C17" s="17"/>
      <c r="D17" s="17"/>
      <c r="E17" s="17"/>
      <c r="F17" s="17"/>
      <c r="G17" s="17"/>
      <c r="H17" s="18"/>
      <c r="I17" s="19"/>
      <c r="J17" s="20" t="s">
        <v>27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6" t="s">
        <v>15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28">
        <v>3048.41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10" customFormat="1" ht="11.25">
      <c r="A18" s="16" t="s">
        <v>28</v>
      </c>
      <c r="B18" s="17"/>
      <c r="C18" s="17"/>
      <c r="D18" s="17"/>
      <c r="E18" s="17"/>
      <c r="F18" s="17"/>
      <c r="G18" s="17"/>
      <c r="H18" s="18"/>
      <c r="I18" s="19"/>
      <c r="J18" s="20" t="s">
        <v>29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6" t="s">
        <v>15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28">
        <v>1141.14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10" customFormat="1" ht="11.25">
      <c r="A19" s="31" t="s">
        <v>30</v>
      </c>
      <c r="B19" s="32"/>
      <c r="C19" s="32"/>
      <c r="D19" s="32"/>
      <c r="E19" s="32"/>
      <c r="F19" s="32"/>
      <c r="G19" s="32"/>
      <c r="H19" s="33"/>
      <c r="I19" s="34"/>
      <c r="J19" s="26" t="s">
        <v>31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6" t="s">
        <v>15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2">
        <v>11332.09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10" customFormat="1" ht="11.25">
      <c r="A20" s="31" t="s">
        <v>32</v>
      </c>
      <c r="B20" s="32"/>
      <c r="C20" s="32"/>
      <c r="D20" s="32"/>
      <c r="E20" s="32"/>
      <c r="F20" s="32"/>
      <c r="G20" s="32"/>
      <c r="H20" s="33"/>
      <c r="I20" s="34"/>
      <c r="J20" s="26" t="s">
        <v>33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6" t="s">
        <v>15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22">
        <f>CH21+CH26+CH29+CH34+CH44+CH45</f>
        <v>25290.42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10" customFormat="1" ht="11.25">
      <c r="A21" s="31" t="s">
        <v>34</v>
      </c>
      <c r="B21" s="32"/>
      <c r="C21" s="32"/>
      <c r="D21" s="32"/>
      <c r="E21" s="32"/>
      <c r="F21" s="32"/>
      <c r="G21" s="32"/>
      <c r="H21" s="33"/>
      <c r="I21" s="34"/>
      <c r="J21" s="26" t="s">
        <v>35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6" t="s">
        <v>15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2">
        <f>SUM(CH22:DA25)</f>
        <v>16090.16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10" customFormat="1" ht="11.25">
      <c r="A22" s="16" t="s">
        <v>36</v>
      </c>
      <c r="B22" s="17"/>
      <c r="C22" s="17"/>
      <c r="D22" s="17"/>
      <c r="E22" s="17"/>
      <c r="F22" s="17"/>
      <c r="G22" s="17"/>
      <c r="H22" s="18"/>
      <c r="I22" s="19"/>
      <c r="J22" s="20" t="s">
        <v>37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6" t="s">
        <v>15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28">
        <v>139.21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10" customFormat="1" ht="11.25">
      <c r="A23" s="16" t="s">
        <v>38</v>
      </c>
      <c r="B23" s="17"/>
      <c r="C23" s="17"/>
      <c r="D23" s="17"/>
      <c r="E23" s="17"/>
      <c r="F23" s="17"/>
      <c r="G23" s="17"/>
      <c r="H23" s="18"/>
      <c r="I23" s="19"/>
      <c r="J23" s="20" t="s">
        <v>39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6" t="s">
        <v>15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28">
        <v>15950.69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10" customFormat="1" ht="22.5" customHeight="1">
      <c r="A24" s="16" t="s">
        <v>40</v>
      </c>
      <c r="B24" s="17"/>
      <c r="C24" s="17"/>
      <c r="D24" s="17"/>
      <c r="E24" s="17"/>
      <c r="F24" s="17"/>
      <c r="G24" s="17"/>
      <c r="H24" s="18"/>
      <c r="I24" s="19"/>
      <c r="J24" s="20" t="s">
        <v>41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6" t="s">
        <v>15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28">
        <v>0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10" customFormat="1" ht="11.25">
      <c r="A25" s="16" t="s">
        <v>42</v>
      </c>
      <c r="B25" s="17"/>
      <c r="C25" s="17"/>
      <c r="D25" s="17"/>
      <c r="E25" s="17"/>
      <c r="F25" s="17"/>
      <c r="G25" s="17"/>
      <c r="H25" s="18"/>
      <c r="I25" s="19"/>
      <c r="J25" s="20" t="s">
        <v>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6" t="s">
        <v>15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28">
        <v>0.26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s="10" customFormat="1" ht="11.25">
      <c r="A26" s="31" t="s">
        <v>44</v>
      </c>
      <c r="B26" s="32"/>
      <c r="C26" s="32"/>
      <c r="D26" s="32"/>
      <c r="E26" s="32"/>
      <c r="F26" s="32"/>
      <c r="G26" s="32"/>
      <c r="H26" s="33"/>
      <c r="I26" s="34"/>
      <c r="J26" s="26" t="s">
        <v>45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6" t="s">
        <v>15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2">
        <f>SUM(CH27:DA28)</f>
        <v>137.4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10" customFormat="1" ht="22.5" customHeight="1">
      <c r="A27" s="16" t="s">
        <v>46</v>
      </c>
      <c r="B27" s="17"/>
      <c r="C27" s="17"/>
      <c r="D27" s="17"/>
      <c r="E27" s="17"/>
      <c r="F27" s="17"/>
      <c r="G27" s="17"/>
      <c r="H27" s="18"/>
      <c r="I27" s="19"/>
      <c r="J27" s="20" t="s">
        <v>47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6" t="s">
        <v>15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28">
        <v>61.43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0" customFormat="1" ht="11.25">
      <c r="A28" s="16" t="s">
        <v>48</v>
      </c>
      <c r="B28" s="17"/>
      <c r="C28" s="17"/>
      <c r="D28" s="17"/>
      <c r="E28" s="17"/>
      <c r="F28" s="17"/>
      <c r="G28" s="17"/>
      <c r="H28" s="18"/>
      <c r="I28" s="19"/>
      <c r="J28" s="20" t="s">
        <v>49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6" t="s">
        <v>15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28">
        <v>75.97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10" customFormat="1" ht="11.25">
      <c r="A29" s="31" t="s">
        <v>50</v>
      </c>
      <c r="B29" s="32"/>
      <c r="C29" s="32"/>
      <c r="D29" s="32"/>
      <c r="E29" s="32"/>
      <c r="F29" s="32"/>
      <c r="G29" s="32"/>
      <c r="H29" s="33"/>
      <c r="I29" s="34"/>
      <c r="J29" s="26" t="s">
        <v>51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6" t="s">
        <v>15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2">
        <f>SUM(CH30:DA33)</f>
        <v>3691.29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10" customFormat="1" ht="11.25" customHeight="1">
      <c r="A30" s="16" t="s">
        <v>52</v>
      </c>
      <c r="B30" s="17"/>
      <c r="C30" s="17"/>
      <c r="D30" s="17"/>
      <c r="E30" s="17"/>
      <c r="F30" s="17"/>
      <c r="G30" s="17"/>
      <c r="H30" s="18"/>
      <c r="I30" s="19"/>
      <c r="J30" s="20" t="s">
        <v>53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6" t="s">
        <v>15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28">
        <v>3389.66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10" customFormat="1" ht="11.25">
      <c r="A31" s="16" t="s">
        <v>54</v>
      </c>
      <c r="B31" s="17"/>
      <c r="C31" s="17"/>
      <c r="D31" s="17"/>
      <c r="E31" s="17"/>
      <c r="F31" s="17"/>
      <c r="G31" s="17"/>
      <c r="H31" s="18"/>
      <c r="I31" s="19"/>
      <c r="J31" s="20" t="s">
        <v>55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6" t="s">
        <v>15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28">
        <v>5.08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10" customFormat="1" ht="11.25">
      <c r="A32" s="16" t="s">
        <v>56</v>
      </c>
      <c r="B32" s="17"/>
      <c r="C32" s="17"/>
      <c r="D32" s="17"/>
      <c r="E32" s="17"/>
      <c r="F32" s="17"/>
      <c r="G32" s="17"/>
      <c r="H32" s="18"/>
      <c r="I32" s="19"/>
      <c r="J32" s="20" t="s">
        <v>57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6" t="s">
        <v>15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28">
        <v>118.07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10" customFormat="1" ht="11.25">
      <c r="A33" s="16" t="s">
        <v>58</v>
      </c>
      <c r="B33" s="17"/>
      <c r="C33" s="17"/>
      <c r="D33" s="17"/>
      <c r="E33" s="17"/>
      <c r="F33" s="17"/>
      <c r="G33" s="17"/>
      <c r="H33" s="18"/>
      <c r="I33" s="19"/>
      <c r="J33" s="20" t="s">
        <v>59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6" t="s">
        <v>15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28">
        <v>178.48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10" customFormat="1" ht="11.25">
      <c r="A34" s="31" t="s">
        <v>60</v>
      </c>
      <c r="B34" s="32"/>
      <c r="C34" s="32"/>
      <c r="D34" s="32"/>
      <c r="E34" s="32"/>
      <c r="F34" s="32"/>
      <c r="G34" s="32"/>
      <c r="H34" s="33"/>
      <c r="I34" s="34"/>
      <c r="J34" s="26" t="s">
        <v>61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6" t="s">
        <v>15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2">
        <f>SUM(CH35:DA39)</f>
        <v>3906.54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10" customFormat="1" ht="11.25" customHeight="1">
      <c r="A35" s="16" t="s">
        <v>62</v>
      </c>
      <c r="B35" s="17"/>
      <c r="C35" s="17"/>
      <c r="D35" s="17"/>
      <c r="E35" s="17"/>
      <c r="F35" s="17"/>
      <c r="G35" s="17"/>
      <c r="H35" s="18"/>
      <c r="I35" s="19"/>
      <c r="J35" s="20" t="s">
        <v>63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6" t="s">
        <v>15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28">
        <v>516.42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10" customFormat="1" ht="11.25">
      <c r="A36" s="16" t="s">
        <v>64</v>
      </c>
      <c r="B36" s="17"/>
      <c r="C36" s="17"/>
      <c r="D36" s="17"/>
      <c r="E36" s="17"/>
      <c r="F36" s="17"/>
      <c r="G36" s="17"/>
      <c r="H36" s="18"/>
      <c r="I36" s="19"/>
      <c r="J36" s="20" t="s">
        <v>65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6" t="s">
        <v>15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28">
        <v>505.92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10" customFormat="1" ht="11.25">
      <c r="A37" s="16" t="s">
        <v>66</v>
      </c>
      <c r="B37" s="17"/>
      <c r="C37" s="17"/>
      <c r="D37" s="17"/>
      <c r="E37" s="17"/>
      <c r="F37" s="17"/>
      <c r="G37" s="17"/>
      <c r="H37" s="18"/>
      <c r="I37" s="19"/>
      <c r="J37" s="20" t="s">
        <v>67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6" t="s">
        <v>15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28">
        <v>179.98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10" customFormat="1" ht="11.25">
      <c r="A38" s="16" t="s">
        <v>68</v>
      </c>
      <c r="B38" s="17"/>
      <c r="C38" s="17"/>
      <c r="D38" s="17"/>
      <c r="E38" s="17"/>
      <c r="F38" s="17"/>
      <c r="G38" s="17"/>
      <c r="H38" s="18"/>
      <c r="I38" s="19"/>
      <c r="J38" s="20" t="s">
        <v>69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6" t="s">
        <v>15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28">
        <v>169.53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39" spans="1:105" s="10" customFormat="1" ht="11.25" customHeight="1">
      <c r="A39" s="16" t="s">
        <v>70</v>
      </c>
      <c r="B39" s="17"/>
      <c r="C39" s="17"/>
      <c r="D39" s="17"/>
      <c r="E39" s="17"/>
      <c r="F39" s="17"/>
      <c r="G39" s="17"/>
      <c r="H39" s="18"/>
      <c r="I39" s="19"/>
      <c r="J39" s="20" t="s">
        <v>71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6" t="s">
        <v>15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28">
        <f>SUM(CH41:DA43)</f>
        <v>2534.69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10" customFormat="1" ht="11.25" customHeight="1">
      <c r="A40" s="16" t="s">
        <v>72</v>
      </c>
      <c r="B40" s="17"/>
      <c r="C40" s="17"/>
      <c r="D40" s="17"/>
      <c r="E40" s="17"/>
      <c r="F40" s="17"/>
      <c r="G40" s="17"/>
      <c r="H40" s="18"/>
      <c r="I40" s="19"/>
      <c r="J40" s="20" t="s">
        <v>73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6" t="s">
        <v>15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28">
        <v>0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</row>
    <row r="41" spans="1:105" s="10" customFormat="1" ht="22.5" customHeight="1">
      <c r="A41" s="16" t="s">
        <v>74</v>
      </c>
      <c r="B41" s="17"/>
      <c r="C41" s="17"/>
      <c r="D41" s="17"/>
      <c r="E41" s="17"/>
      <c r="F41" s="17"/>
      <c r="G41" s="17"/>
      <c r="H41" s="18"/>
      <c r="I41" s="19"/>
      <c r="J41" s="20" t="s">
        <v>75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6" t="s">
        <v>15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28">
        <v>115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30"/>
    </row>
    <row r="42" spans="1:105" s="10" customFormat="1" ht="11.25" customHeight="1">
      <c r="A42" s="16" t="s">
        <v>76</v>
      </c>
      <c r="B42" s="17"/>
      <c r="C42" s="17"/>
      <c r="D42" s="17"/>
      <c r="E42" s="17"/>
      <c r="F42" s="17"/>
      <c r="G42" s="17"/>
      <c r="H42" s="18"/>
      <c r="I42" s="19"/>
      <c r="J42" s="20" t="s">
        <v>77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6" t="s">
        <v>15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28">
        <v>1636.43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0"/>
    </row>
    <row r="43" spans="1:105" s="10" customFormat="1" ht="11.25" customHeight="1">
      <c r="A43" s="16" t="s">
        <v>78</v>
      </c>
      <c r="B43" s="17"/>
      <c r="C43" s="17"/>
      <c r="D43" s="17"/>
      <c r="E43" s="17"/>
      <c r="F43" s="17"/>
      <c r="G43" s="17"/>
      <c r="H43" s="18"/>
      <c r="I43" s="19"/>
      <c r="J43" s="20" t="s">
        <v>29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6" t="s">
        <v>15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28">
        <v>783.26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0" customFormat="1" ht="11.25" customHeight="1">
      <c r="A44" s="31" t="s">
        <v>79</v>
      </c>
      <c r="B44" s="32"/>
      <c r="C44" s="32"/>
      <c r="D44" s="32"/>
      <c r="E44" s="32"/>
      <c r="F44" s="32"/>
      <c r="G44" s="32"/>
      <c r="H44" s="33"/>
      <c r="I44" s="34"/>
      <c r="J44" s="26" t="s">
        <v>80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6" t="s">
        <v>15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2">
        <v>0</v>
      </c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10" customFormat="1" ht="11.25" customHeight="1">
      <c r="A45" s="31" t="s">
        <v>81</v>
      </c>
      <c r="B45" s="32"/>
      <c r="C45" s="32"/>
      <c r="D45" s="32"/>
      <c r="E45" s="32"/>
      <c r="F45" s="32"/>
      <c r="G45" s="32"/>
      <c r="H45" s="33"/>
      <c r="I45" s="34"/>
      <c r="J45" s="26" t="s">
        <v>82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6" t="s">
        <v>15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2">
        <f>SUM(CH46:DA51)</f>
        <v>1465.0300000000002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10" customFormat="1" ht="11.25" customHeight="1">
      <c r="A46" s="16" t="s">
        <v>83</v>
      </c>
      <c r="B46" s="17"/>
      <c r="C46" s="17"/>
      <c r="D46" s="17"/>
      <c r="E46" s="17"/>
      <c r="F46" s="17"/>
      <c r="G46" s="17"/>
      <c r="H46" s="18"/>
      <c r="I46" s="19"/>
      <c r="J46" s="20" t="s">
        <v>84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6" t="s">
        <v>15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28">
        <v>25.63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0"/>
    </row>
    <row r="47" spans="1:105" s="10" customFormat="1" ht="11.25" customHeight="1">
      <c r="A47" s="16" t="s">
        <v>85</v>
      </c>
      <c r="B47" s="17"/>
      <c r="C47" s="17"/>
      <c r="D47" s="17"/>
      <c r="E47" s="17"/>
      <c r="F47" s="17"/>
      <c r="G47" s="17"/>
      <c r="H47" s="18"/>
      <c r="I47" s="19"/>
      <c r="J47" s="20" t="s">
        <v>86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6" t="s">
        <v>15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28">
        <v>922.86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30"/>
    </row>
    <row r="48" spans="1:105" s="10" customFormat="1" ht="11.25" customHeight="1">
      <c r="A48" s="16" t="s">
        <v>87</v>
      </c>
      <c r="B48" s="17"/>
      <c r="C48" s="17"/>
      <c r="D48" s="17"/>
      <c r="E48" s="17"/>
      <c r="F48" s="17"/>
      <c r="G48" s="17"/>
      <c r="H48" s="18"/>
      <c r="I48" s="19"/>
      <c r="J48" s="20" t="s">
        <v>88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6" t="s">
        <v>15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28">
        <v>36.57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30"/>
    </row>
    <row r="49" spans="1:105" s="10" customFormat="1" ht="11.25" customHeight="1">
      <c r="A49" s="16" t="s">
        <v>89</v>
      </c>
      <c r="B49" s="17"/>
      <c r="C49" s="17"/>
      <c r="D49" s="17"/>
      <c r="E49" s="17"/>
      <c r="F49" s="17"/>
      <c r="G49" s="17"/>
      <c r="H49" s="18"/>
      <c r="I49" s="19"/>
      <c r="J49" s="20" t="s">
        <v>90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6" t="s">
        <v>15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28">
        <v>0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10" customFormat="1" ht="11.25" customHeight="1">
      <c r="A50" s="16" t="s">
        <v>91</v>
      </c>
      <c r="B50" s="17"/>
      <c r="C50" s="17"/>
      <c r="D50" s="17"/>
      <c r="E50" s="17"/>
      <c r="F50" s="17"/>
      <c r="G50" s="17"/>
      <c r="H50" s="18"/>
      <c r="I50" s="19"/>
      <c r="J50" s="20" t="s">
        <v>92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6" t="s">
        <v>15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28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/>
    </row>
    <row r="51" spans="1:105" s="10" customFormat="1" ht="11.25" customHeight="1">
      <c r="A51" s="16" t="s">
        <v>93</v>
      </c>
      <c r="B51" s="17"/>
      <c r="C51" s="17"/>
      <c r="D51" s="17"/>
      <c r="E51" s="17"/>
      <c r="F51" s="17"/>
      <c r="G51" s="17"/>
      <c r="H51" s="18"/>
      <c r="I51" s="19"/>
      <c r="J51" s="20" t="s">
        <v>29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6" t="s">
        <v>15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28">
        <v>479.97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30"/>
    </row>
    <row r="52" spans="1:105" s="10" customFormat="1" ht="11.25" customHeight="1">
      <c r="A52" s="31">
        <v>2</v>
      </c>
      <c r="B52" s="32"/>
      <c r="C52" s="32"/>
      <c r="D52" s="32"/>
      <c r="E52" s="32"/>
      <c r="F52" s="32"/>
      <c r="G52" s="32"/>
      <c r="H52" s="33"/>
      <c r="I52" s="34"/>
      <c r="J52" s="26" t="s">
        <v>94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6" t="s">
        <v>15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22">
        <v>0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10" customFormat="1" ht="11.25" customHeight="1">
      <c r="A53" s="31">
        <v>3</v>
      </c>
      <c r="B53" s="32"/>
      <c r="C53" s="32"/>
      <c r="D53" s="32"/>
      <c r="E53" s="32"/>
      <c r="F53" s="32"/>
      <c r="G53" s="32"/>
      <c r="H53" s="33"/>
      <c r="I53" s="34"/>
      <c r="J53" s="26" t="s">
        <v>95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6" t="s">
        <v>15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2">
        <f>SUM(CH54:DA58)</f>
        <v>3069.8700000000003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10" customFormat="1" ht="11.25" customHeight="1">
      <c r="A54" s="16" t="s">
        <v>96</v>
      </c>
      <c r="B54" s="17"/>
      <c r="C54" s="17"/>
      <c r="D54" s="17"/>
      <c r="E54" s="17"/>
      <c r="F54" s="17"/>
      <c r="G54" s="17"/>
      <c r="H54" s="18"/>
      <c r="I54" s="19"/>
      <c r="J54" s="20" t="s">
        <v>97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6" t="s">
        <v>15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28">
        <v>302.44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</row>
    <row r="55" spans="1:105" s="10" customFormat="1" ht="11.25" customHeight="1">
      <c r="A55" s="16" t="s">
        <v>98</v>
      </c>
      <c r="B55" s="17"/>
      <c r="C55" s="17"/>
      <c r="D55" s="17"/>
      <c r="E55" s="17"/>
      <c r="F55" s="17"/>
      <c r="G55" s="17"/>
      <c r="H55" s="18"/>
      <c r="I55" s="19"/>
      <c r="J55" s="20" t="s">
        <v>99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6" t="s">
        <v>15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28">
        <v>0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</row>
    <row r="56" spans="1:105" s="10" customFormat="1" ht="11.25">
      <c r="A56" s="16" t="s">
        <v>100</v>
      </c>
      <c r="B56" s="17"/>
      <c r="C56" s="17"/>
      <c r="D56" s="17"/>
      <c r="E56" s="17"/>
      <c r="F56" s="17"/>
      <c r="G56" s="17"/>
      <c r="H56" s="18"/>
      <c r="I56" s="19"/>
      <c r="J56" s="20" t="s">
        <v>101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6" t="s">
        <v>15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28">
        <v>2705.63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/>
    </row>
    <row r="57" spans="1:105" s="10" customFormat="1" ht="11.25">
      <c r="A57" s="16" t="s">
        <v>102</v>
      </c>
      <c r="B57" s="17"/>
      <c r="C57" s="17"/>
      <c r="D57" s="17"/>
      <c r="E57" s="17"/>
      <c r="F57" s="17"/>
      <c r="G57" s="17"/>
      <c r="H57" s="18"/>
      <c r="I57" s="19"/>
      <c r="J57" s="20" t="s">
        <v>103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6" t="s">
        <v>15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28">
        <v>0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</row>
    <row r="58" spans="1:105" s="10" customFormat="1" ht="11.25">
      <c r="A58" s="16" t="s">
        <v>104</v>
      </c>
      <c r="B58" s="17"/>
      <c r="C58" s="17"/>
      <c r="D58" s="17"/>
      <c r="E58" s="17"/>
      <c r="F58" s="17"/>
      <c r="G58" s="17"/>
      <c r="H58" s="18"/>
      <c r="I58" s="19"/>
      <c r="J58" s="20" t="s">
        <v>105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6" t="s">
        <v>15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28">
        <v>61.8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30"/>
    </row>
    <row r="59" spans="1:105" s="10" customFormat="1" ht="11.25">
      <c r="A59" s="31">
        <v>4</v>
      </c>
      <c r="B59" s="32"/>
      <c r="C59" s="32"/>
      <c r="D59" s="32"/>
      <c r="E59" s="32"/>
      <c r="F59" s="32"/>
      <c r="G59" s="32"/>
      <c r="H59" s="33"/>
      <c r="I59" s="34"/>
      <c r="J59" s="26" t="s">
        <v>106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6" t="s">
        <v>15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22">
        <f>CH60+CH65</f>
        <v>5315.095000000003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10" customFormat="1" ht="11.25">
      <c r="A60" s="31" t="s">
        <v>107</v>
      </c>
      <c r="B60" s="32"/>
      <c r="C60" s="32"/>
      <c r="D60" s="32"/>
      <c r="E60" s="32"/>
      <c r="F60" s="32"/>
      <c r="G60" s="32"/>
      <c r="H60" s="33"/>
      <c r="I60" s="34"/>
      <c r="J60" s="26" t="s">
        <v>108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6" t="s">
        <v>15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28">
        <f>SUM(CH61:DA64)</f>
        <v>3710.95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10" customFormat="1" ht="11.25">
      <c r="A61" s="16" t="s">
        <v>109</v>
      </c>
      <c r="B61" s="17"/>
      <c r="C61" s="17"/>
      <c r="D61" s="17"/>
      <c r="E61" s="17"/>
      <c r="F61" s="17"/>
      <c r="G61" s="17"/>
      <c r="H61" s="18"/>
      <c r="I61" s="19"/>
      <c r="J61" s="20" t="s">
        <v>110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6" t="s">
        <v>15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28">
        <v>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30"/>
    </row>
    <row r="62" spans="1:105" s="10" customFormat="1" ht="18.75" customHeight="1">
      <c r="A62" s="16" t="s">
        <v>111</v>
      </c>
      <c r="B62" s="17"/>
      <c r="C62" s="17"/>
      <c r="D62" s="17"/>
      <c r="E62" s="17"/>
      <c r="F62" s="17"/>
      <c r="G62" s="17"/>
      <c r="H62" s="18"/>
      <c r="I62" s="19"/>
      <c r="J62" s="20" t="s">
        <v>112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6" t="s">
        <v>15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28">
        <v>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30"/>
    </row>
    <row r="63" spans="1:105" s="10" customFormat="1" ht="11.25">
      <c r="A63" s="16" t="s">
        <v>113</v>
      </c>
      <c r="B63" s="17"/>
      <c r="C63" s="17"/>
      <c r="D63" s="17"/>
      <c r="E63" s="17"/>
      <c r="F63" s="17"/>
      <c r="G63" s="17"/>
      <c r="H63" s="18"/>
      <c r="I63" s="19"/>
      <c r="J63" s="20" t="s">
        <v>114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6" t="s">
        <v>15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28">
        <v>3710.95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</row>
    <row r="64" spans="1:117" s="10" customFormat="1" ht="22.5" customHeight="1">
      <c r="A64" s="16" t="s">
        <v>115</v>
      </c>
      <c r="B64" s="17"/>
      <c r="C64" s="17"/>
      <c r="D64" s="17"/>
      <c r="E64" s="17"/>
      <c r="F64" s="17"/>
      <c r="G64" s="17"/>
      <c r="H64" s="18"/>
      <c r="I64" s="19"/>
      <c r="J64" s="20" t="s">
        <v>116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6" t="s">
        <v>15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28">
        <v>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  <c r="DM64" s="35"/>
    </row>
    <row r="65" spans="1:105" s="10" customFormat="1" ht="11.25">
      <c r="A65" s="31" t="s">
        <v>117</v>
      </c>
      <c r="B65" s="32"/>
      <c r="C65" s="32"/>
      <c r="D65" s="32"/>
      <c r="E65" s="32"/>
      <c r="F65" s="32"/>
      <c r="G65" s="32"/>
      <c r="H65" s="33"/>
      <c r="I65" s="34"/>
      <c r="J65" s="26" t="s">
        <v>118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6" t="s">
        <v>15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22">
        <f>(CH11+CH60-CH11-(CH52-CH53)+(CH52-CH53+CH56))*0.2/(1-0.2)</f>
        <v>1604.1450000000032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10" customFormat="1" ht="11.25">
      <c r="A66" s="31">
        <v>5</v>
      </c>
      <c r="B66" s="32"/>
      <c r="C66" s="32"/>
      <c r="D66" s="32"/>
      <c r="E66" s="32"/>
      <c r="F66" s="32"/>
      <c r="G66" s="32"/>
      <c r="H66" s="33"/>
      <c r="I66" s="34"/>
      <c r="J66" s="26" t="s">
        <v>119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6" t="s">
        <v>15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28">
        <f>CH11-CH52+CH53+CH59+CH65</f>
        <v>142191.83999999997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10" customFormat="1" ht="11.25">
      <c r="A67" s="31" t="s">
        <v>120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05" s="10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9"/>
      <c r="J68" s="20" t="s">
        <v>121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6" t="s">
        <v>122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36">
        <v>211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10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9"/>
      <c r="J69" s="20" t="s">
        <v>123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6" t="s">
        <v>124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39">
        <v>1043.57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10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9"/>
      <c r="J70" s="20" t="s">
        <v>125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6" t="s">
        <v>126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6">
        <v>65</v>
      </c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8"/>
    </row>
    <row r="71" spans="1:105" s="10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9"/>
      <c r="J71" s="20" t="s">
        <v>127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6" t="s">
        <v>128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6">
        <v>59</v>
      </c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8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2021-04-01T12:58:56Z</dcterms:created>
  <dcterms:modified xsi:type="dcterms:W3CDTF">2021-04-01T13:01:58Z</dcterms:modified>
  <cp:category/>
  <cp:version/>
  <cp:contentType/>
  <cp:contentStatus/>
</cp:coreProperties>
</file>