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Формы раскрытия информации ФАС России по приказу № 38.19\Приложение 9 Форма 2 ФАС России\"/>
    </mc:Choice>
  </mc:AlternateContent>
  <bookViews>
    <workbookView xWindow="0" yWindow="0" windowWidth="28800" windowHeight="12435"/>
  </bookViews>
  <sheets>
    <sheet name="Инвест.программы" sheetId="1" r:id="rId1"/>
  </sheets>
  <definedNames>
    <definedName name="_xlnm.Print_Area" localSheetId="0">Инвест.программы!$A$1:$J$42</definedName>
  </definedNames>
  <calcPr calcId="152511"/>
</workbook>
</file>

<file path=xl/calcChain.xml><?xml version="1.0" encoding="utf-8"?>
<calcChain xmlns="http://schemas.openxmlformats.org/spreadsheetml/2006/main">
  <c r="F15" i="1" l="1"/>
  <c r="F14" i="1" s="1"/>
  <c r="F17" i="1"/>
  <c r="F18" i="1"/>
  <c r="E18" i="1" l="1"/>
  <c r="F38" i="1" l="1"/>
  <c r="F16" i="1"/>
  <c r="E17" i="1"/>
  <c r="E16" i="1"/>
  <c r="E15" i="1" s="1"/>
  <c r="E14" i="1" s="1"/>
  <c r="F24" i="1" l="1"/>
  <c r="E24" i="1"/>
  <c r="F23" i="1" l="1"/>
  <c r="E23" i="1"/>
</calcChain>
</file>

<file path=xl/sharedStrings.xml><?xml version="1.0" encoding="utf-8"?>
<sst xmlns="http://schemas.openxmlformats.org/spreadsheetml/2006/main" count="148" uniqueCount="93">
  <si>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</si>
  <si>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</si>
  <si>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пунктов</t>
  </si>
  <si>
    <t>Наименование показателя</t>
  </si>
  <si>
    <t>Сроки строительства</t>
  </si>
  <si>
    <t>Основные проектные характеристики объектов капитального строительства</t>
  </si>
  <si>
    <t>начало</t>
  </si>
  <si>
    <t>окончание</t>
  </si>
  <si>
    <t>в отчетном периоде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</si>
  <si>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</si>
  <si>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</si>
  <si>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ед.</t>
  </si>
  <si>
    <t>Общая сумма инвестиций</t>
  </si>
  <si>
    <t>Сведения о строительстве, реконструкции объектов капитального строительства</t>
  </si>
  <si>
    <t>газопроводы, в т.ч.:</t>
  </si>
  <si>
    <t>газопроводы (спецнадбавка)</t>
  </si>
  <si>
    <t xml:space="preserve">Сведения о долгосрочных финансовых вложениях </t>
  </si>
  <si>
    <t xml:space="preserve">Сведения о приобретении внеоборотных активов </t>
  </si>
  <si>
    <t>оборудование для эксплуатации газ.хоз-ва</t>
  </si>
  <si>
    <t xml:space="preserve"> -</t>
  </si>
  <si>
    <t xml:space="preserve">      -</t>
  </si>
  <si>
    <t>Техническое перевооружение замена СКЗ ОПС-50 на СКЗ УКЗТ-АУ ОПЕ ТМ-GSM со встроенной системой телеметрии</t>
  </si>
  <si>
    <t>газопроводы, ЭХЗ, ГРП, ГРПШ</t>
  </si>
  <si>
    <t>1 кв. 18г.</t>
  </si>
  <si>
    <t>Газопровод низкого давления по ул. Полевой в с. Индерка Сосновоборского района Пензенской области</t>
  </si>
  <si>
    <t>90, 63, 32, 57</t>
  </si>
  <si>
    <t>4 кв. 20г.</t>
  </si>
  <si>
    <t xml:space="preserve">к приказу ФСТ России от 18.01.2019 № 38/19 </t>
  </si>
  <si>
    <t>Форма 2</t>
  </si>
  <si>
    <t>Приложение №9</t>
  </si>
  <si>
    <t>совокупно по объекту</t>
  </si>
  <si>
    <t>Стоимостная оценка инвестиций , тыс. руб. (без НДС)</t>
  </si>
  <si>
    <t>источник финансирования</t>
  </si>
  <si>
    <t>Спецнадбавка</t>
  </si>
  <si>
    <t>2.</t>
  </si>
  <si>
    <t>2.1.</t>
  </si>
  <si>
    <t>2.2.</t>
  </si>
  <si>
    <t>Амортизация</t>
  </si>
  <si>
    <t>Объекты капитального строительства (основные стройки)</t>
  </si>
  <si>
    <t>3.</t>
  </si>
  <si>
    <t>Новые объекты</t>
  </si>
  <si>
    <t>4.</t>
  </si>
  <si>
    <t>4.1.</t>
  </si>
  <si>
    <t>4.2.</t>
  </si>
  <si>
    <t>5.</t>
  </si>
  <si>
    <t xml:space="preserve">Реконструируемые (модернизируемые) объекты </t>
  </si>
  <si>
    <t>5.1.</t>
  </si>
  <si>
    <t>5.2.</t>
  </si>
  <si>
    <t>5.4.</t>
  </si>
  <si>
    <t>5.5.</t>
  </si>
  <si>
    <t>5.6.</t>
  </si>
  <si>
    <t>5.7.</t>
  </si>
  <si>
    <t>5.8.</t>
  </si>
  <si>
    <t>5.9.</t>
  </si>
  <si>
    <t>5.10.</t>
  </si>
  <si>
    <t>5.11.</t>
  </si>
  <si>
    <t xml:space="preserve">6. </t>
  </si>
  <si>
    <t>Сведения о приобретении оборудования, не входящего в сметы строек</t>
  </si>
  <si>
    <t xml:space="preserve">7. </t>
  </si>
  <si>
    <t>8.</t>
  </si>
  <si>
    <t>225, 160, 110, 90, 63, 32</t>
  </si>
  <si>
    <t>6.1.</t>
  </si>
  <si>
    <t>8.1.</t>
  </si>
  <si>
    <t>8.2.</t>
  </si>
  <si>
    <t>компьютеры, оргтехника, ср-ва связи,охр.сист.</t>
  </si>
  <si>
    <t>автотранспорт</t>
  </si>
  <si>
    <t>4.3.</t>
  </si>
  <si>
    <t>Газопровод низкого давления к жилым домам по ул. Заречной 1-й села Первое Тарлаково Кузнецкого района Пензенской области</t>
  </si>
  <si>
    <t>1 кв. 20г.</t>
  </si>
  <si>
    <t>Газопровод высокого и низкого давления по ул. Школьная в с. Сосновка Кузнецкого района Пензенской области</t>
  </si>
  <si>
    <t>90, 63, 32</t>
  </si>
  <si>
    <t xml:space="preserve"> 2кв.20г.</t>
  </si>
  <si>
    <t>3кв.20г.</t>
  </si>
  <si>
    <t>Газопровод подземный и надземный поселковый высокого и низкого давления с. Китунькино инв. № 790</t>
  </si>
  <si>
    <t>Газопровод подземный газопровод среднего давления с. Лопатино от ГГРП до ответвления на котельную ЖКХ по ул. Юбилейная инв. № 284</t>
  </si>
  <si>
    <t>Здание пункта газорегуляторного блочного №2, назначение: нежилое, общая площадь 6,4 кв. м, инв. № 56:405:002:000608980, лит. А, адрес объекта: Пензенская область, г. Кузнецк, ул. Орджоникидзе, 185Б</t>
  </si>
  <si>
    <t>Здание газораспределительного пункта №4, назначение: нежилое, общая площадь 6,5 кв. м, инв. № 56:405:002:000608940, лит. А, адрес объекта: Пензенская область, г. Кузнецк, ул. Осипова, 41Д</t>
  </si>
  <si>
    <t>Техническое перевооружение замена ПГБ с РДГ-80 на ПГБ с РДП-100Н</t>
  </si>
  <si>
    <t>Техническое перевооружение замена ПГБ РДГ-80 на ПГБ с РДП-100Н</t>
  </si>
  <si>
    <t>Г/д межпоселковый подземный высокого давления от АГРС с.Лопатино до с.Суляевка (Адрес установки: Лопатинский район, с.Суляевка, ул.Верхняя инв. 791)</t>
  </si>
  <si>
    <t>Газопровод подземный высокого давления с. Лопатино к банно-прачечному комбинату инв. № 203</t>
  </si>
  <si>
    <t>Г/д подземный высокого давления с.Лопатино, ул.Советская инв. 795 (Адрес установки: с. Лопатино ул. Юбилейная напротив дома № 17) ГРПШ №11</t>
  </si>
  <si>
    <t>Г/д межпоселковый от ответвления на с.Каменка до с.Поселки и с.Благодатка, газопровод поселковый с.Поселки инв. 837 (Адрес установки: с. Благодатка Кузнецкого района)</t>
  </si>
  <si>
    <t>Газопровод высокого давления Москва-Самара 751 км инв. 1185</t>
  </si>
  <si>
    <t>Г/д высокого давления от ул.Орджоникидзе до ул.1-я Бутурлинская в г. Кузнецке инв. 1331</t>
  </si>
  <si>
    <t>Техническое перевооружение  Замена ГРПШ с РДНК-400 на ГРПШ с РДП</t>
  </si>
  <si>
    <t>Техническое перевооружение Замена ГРПШ с РДНК-400 на ГРПШ с РДП</t>
  </si>
  <si>
    <t xml:space="preserve">Техническое перевооружениеЗамена ГРПШ с РДНК-400 </t>
  </si>
  <si>
    <t xml:space="preserve">Техническое перевооружение Замена ГРПШ с РДНК-400 </t>
  </si>
  <si>
    <t>Объекты технологического присоединения</t>
  </si>
  <si>
    <t>4.4.</t>
  </si>
  <si>
    <t>Информация об инвестиционных программах АО "Кузнецкмежрайгаз" на 2020 год уточненная</t>
  </si>
  <si>
    <t>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</si>
</sst>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sz val="10"/>
      <name val="Helv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1" fillId="0" borderId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/>
    <xf numFmtId="0" fontId="8" fillId="2" borderId="1" xfId="0" applyFont="1" applyFill="1" applyBorder="1" applyAlignment="1"/>
    <xf numFmtId="3" fontId="8" fillId="2" borderId="1" xfId="0" applyNumberFormat="1" applyFont="1" applyFill="1" applyBorder="1" applyAlignment="1"/>
    <xf numFmtId="3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49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3" borderId="0" xfId="0" applyFont="1" applyFill="1"/>
    <xf numFmtId="3" fontId="3" fillId="2" borderId="1" xfId="0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3" fillId="5" borderId="0" xfId="0" applyFont="1" applyFill="1" applyBorder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indent="1"/>
    </xf>
    <xf numFmtId="1" fontId="3" fillId="0" borderId="1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wrapText="1" inden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5">
    <cellStyle name=" 1" xfId="3"/>
    <cellStyle name="Обычный" xfId="0" builtinId="0"/>
    <cellStyle name="Обычный 2" xfId="4"/>
    <cellStyle name="Обычный_ФАКТ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8"/>
  <sheetViews>
    <sheetView tabSelected="1" zoomScale="130" zoomScaleNormal="130" zoomScaleSheetLayoutView="100" workbookViewId="0">
      <selection activeCell="H25" sqref="H25"/>
    </sheetView>
  </sheetViews>
  <sheetFormatPr defaultRowHeight="12.75" x14ac:dyDescent="0.2"/>
  <cols>
    <col min="1" max="1" width="7.5703125" style="3" customWidth="1"/>
    <col min="2" max="2" width="52.140625" style="3" customWidth="1"/>
    <col min="3" max="3" width="10.5703125" style="3" customWidth="1"/>
    <col min="4" max="4" width="9.7109375" style="3" customWidth="1"/>
    <col min="5" max="5" width="11.7109375" style="3" customWidth="1"/>
    <col min="6" max="6" width="11" style="3" customWidth="1"/>
    <col min="7" max="7" width="12.7109375" style="3" customWidth="1"/>
    <col min="8" max="8" width="13.85546875" style="3" customWidth="1"/>
    <col min="9" max="9" width="25.28515625" style="3" customWidth="1"/>
    <col min="10" max="10" width="20.28515625" style="3" customWidth="1"/>
    <col min="11" max="11" width="15.85546875" style="3" customWidth="1"/>
    <col min="12" max="12" width="14.42578125" style="3" customWidth="1"/>
    <col min="13" max="16384" width="9.140625" style="3"/>
  </cols>
  <sheetData>
    <row r="2" spans="1:12" ht="18.75" customHeight="1" x14ac:dyDescent="0.3">
      <c r="J2" s="2" t="s">
        <v>29</v>
      </c>
    </row>
    <row r="3" spans="1:12" ht="18.75" x14ac:dyDescent="0.3">
      <c r="J3" s="2" t="s">
        <v>27</v>
      </c>
    </row>
    <row r="4" spans="1:12" ht="15.75" x14ac:dyDescent="0.25">
      <c r="J4" s="4"/>
    </row>
    <row r="5" spans="1:12" ht="15.75" x14ac:dyDescent="0.25">
      <c r="J5" s="4" t="s">
        <v>28</v>
      </c>
    </row>
    <row r="6" spans="1:12" s="1" customFormat="1" ht="15.75" customHeight="1" x14ac:dyDescent="0.3">
      <c r="A6" s="56" t="s">
        <v>91</v>
      </c>
      <c r="B6" s="56"/>
      <c r="C6" s="56"/>
      <c r="D6" s="56"/>
      <c r="E6" s="56"/>
      <c r="F6" s="56"/>
      <c r="G6" s="56"/>
      <c r="H6" s="56"/>
      <c r="I6" s="56"/>
      <c r="J6" s="56"/>
      <c r="K6" s="5"/>
      <c r="L6" s="5"/>
    </row>
    <row r="7" spans="1:12" ht="12.75" customHeight="1" x14ac:dyDescent="0.2">
      <c r="A7" s="57" t="s">
        <v>0</v>
      </c>
      <c r="B7" s="57"/>
      <c r="C7" s="57"/>
      <c r="D7" s="57"/>
      <c r="E7" s="57"/>
      <c r="F7" s="57"/>
      <c r="G7" s="57"/>
      <c r="H7" s="57"/>
      <c r="I7" s="57"/>
      <c r="J7" s="57"/>
      <c r="K7" s="6"/>
    </row>
    <row r="8" spans="1:12" s="1" customFormat="1" ht="15.75" customHeight="1" x14ac:dyDescent="0.3">
      <c r="A8" s="58" t="s">
        <v>1</v>
      </c>
      <c r="B8" s="58"/>
      <c r="C8" s="58"/>
      <c r="D8" s="58"/>
      <c r="E8" s="58"/>
      <c r="F8" s="58"/>
      <c r="G8" s="58"/>
      <c r="H8" s="58"/>
      <c r="I8" s="58"/>
      <c r="J8" s="58"/>
      <c r="K8" s="7"/>
      <c r="L8" s="7"/>
    </row>
    <row r="10" spans="1:12" ht="52.5" customHeight="1" x14ac:dyDescent="0.2">
      <c r="A10" s="59" t="s">
        <v>2</v>
      </c>
      <c r="B10" s="59" t="s">
        <v>3</v>
      </c>
      <c r="C10" s="59" t="s">
        <v>4</v>
      </c>
      <c r="D10" s="59"/>
      <c r="E10" s="60" t="s">
        <v>31</v>
      </c>
      <c r="F10" s="61"/>
      <c r="G10" s="62"/>
      <c r="H10" s="59" t="s">
        <v>5</v>
      </c>
      <c r="I10" s="59"/>
      <c r="J10" s="59"/>
    </row>
    <row r="11" spans="1:12" ht="51" x14ac:dyDescent="0.2">
      <c r="A11" s="59"/>
      <c r="B11" s="59"/>
      <c r="C11" s="8" t="s">
        <v>6</v>
      </c>
      <c r="D11" s="8" t="s">
        <v>7</v>
      </c>
      <c r="E11" s="8" t="s">
        <v>30</v>
      </c>
      <c r="F11" s="8" t="s">
        <v>8</v>
      </c>
      <c r="G11" s="46" t="s">
        <v>32</v>
      </c>
      <c r="H11" s="8" t="s">
        <v>9</v>
      </c>
      <c r="I11" s="8" t="s">
        <v>10</v>
      </c>
      <c r="J11" s="8" t="s">
        <v>11</v>
      </c>
    </row>
    <row r="12" spans="1:12" x14ac:dyDescent="0.2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/>
      <c r="H12" s="9">
        <v>7</v>
      </c>
      <c r="I12" s="9">
        <v>8</v>
      </c>
      <c r="J12" s="9">
        <v>9</v>
      </c>
    </row>
    <row r="13" spans="1:12" x14ac:dyDescent="0.2">
      <c r="A13" s="10">
        <v>1</v>
      </c>
      <c r="B13" s="11" t="s">
        <v>12</v>
      </c>
      <c r="C13" s="12"/>
      <c r="D13" s="12"/>
      <c r="E13" s="13"/>
      <c r="F13" s="14">
        <v>20571</v>
      </c>
      <c r="G13" s="14"/>
      <c r="H13" s="12"/>
      <c r="I13" s="12"/>
      <c r="J13" s="12"/>
      <c r="K13" s="15"/>
    </row>
    <row r="14" spans="1:12" ht="25.5" x14ac:dyDescent="0.2">
      <c r="A14" s="16" t="s">
        <v>34</v>
      </c>
      <c r="B14" s="17" t="s">
        <v>13</v>
      </c>
      <c r="C14" s="12"/>
      <c r="D14" s="12"/>
      <c r="E14" s="18">
        <f>E15</f>
        <v>5833.66</v>
      </c>
      <c r="F14" s="18">
        <f>F15</f>
        <v>10202.91</v>
      </c>
      <c r="G14" s="18"/>
      <c r="H14" s="19"/>
      <c r="I14" s="19"/>
      <c r="J14" s="19"/>
    </row>
    <row r="15" spans="1:12" s="20" customFormat="1" x14ac:dyDescent="0.2">
      <c r="A15" s="16" t="s">
        <v>35</v>
      </c>
      <c r="B15" s="51" t="s">
        <v>14</v>
      </c>
      <c r="C15" s="49"/>
      <c r="D15" s="49"/>
      <c r="E15" s="34">
        <f t="shared" ref="E15" si="0">E16</f>
        <v>5833.66</v>
      </c>
      <c r="F15" s="34">
        <f>F19+F20+F21+F22</f>
        <v>10202.91</v>
      </c>
      <c r="G15" s="34"/>
      <c r="H15" s="52"/>
      <c r="I15" s="49"/>
      <c r="J15" s="52"/>
    </row>
    <row r="16" spans="1:12" s="20" customFormat="1" x14ac:dyDescent="0.2">
      <c r="A16" s="16" t="s">
        <v>36</v>
      </c>
      <c r="B16" s="51" t="s">
        <v>15</v>
      </c>
      <c r="C16" s="49"/>
      <c r="D16" s="49"/>
      <c r="E16" s="34">
        <f>E19+E20</f>
        <v>5833.66</v>
      </c>
      <c r="F16" s="34">
        <f>F17</f>
        <v>5078.45</v>
      </c>
      <c r="G16" s="34"/>
      <c r="H16" s="52"/>
      <c r="I16" s="49"/>
      <c r="J16" s="52"/>
    </row>
    <row r="17" spans="1:10" s="20" customFormat="1" x14ac:dyDescent="0.2">
      <c r="A17" s="16" t="s">
        <v>39</v>
      </c>
      <c r="B17" s="51" t="s">
        <v>38</v>
      </c>
      <c r="C17" s="49"/>
      <c r="D17" s="49"/>
      <c r="E17" s="34">
        <f>E18</f>
        <v>7575.5</v>
      </c>
      <c r="F17" s="34">
        <f>F19+F20+F21</f>
        <v>5078.45</v>
      </c>
      <c r="G17" s="34"/>
      <c r="H17" s="53"/>
      <c r="I17" s="49"/>
      <c r="J17" s="36"/>
    </row>
    <row r="18" spans="1:10" s="20" customFormat="1" x14ac:dyDescent="0.2">
      <c r="A18" s="16" t="s">
        <v>41</v>
      </c>
      <c r="B18" s="51" t="s">
        <v>40</v>
      </c>
      <c r="C18" s="49"/>
      <c r="D18" s="49"/>
      <c r="E18" s="34">
        <f>E19+E20+E21</f>
        <v>7575.5</v>
      </c>
      <c r="F18" s="34">
        <f>F19+F20+F21+F22</f>
        <v>10202.91</v>
      </c>
      <c r="G18" s="34"/>
      <c r="H18" s="53"/>
      <c r="I18" s="49"/>
      <c r="J18" s="36"/>
    </row>
    <row r="19" spans="1:10" s="20" customFormat="1" ht="38.25" x14ac:dyDescent="0.2">
      <c r="A19" s="21" t="s">
        <v>42</v>
      </c>
      <c r="B19" s="40" t="s">
        <v>67</v>
      </c>
      <c r="C19" s="33" t="s">
        <v>68</v>
      </c>
      <c r="D19" s="33" t="s">
        <v>26</v>
      </c>
      <c r="E19" s="34">
        <v>1221.3</v>
      </c>
      <c r="F19" s="34">
        <v>1221.3</v>
      </c>
      <c r="G19" s="48" t="s">
        <v>33</v>
      </c>
      <c r="H19" s="35">
        <v>1</v>
      </c>
      <c r="I19" s="33" t="s">
        <v>25</v>
      </c>
      <c r="J19" s="36">
        <v>0</v>
      </c>
    </row>
    <row r="20" spans="1:10" s="20" customFormat="1" ht="25.5" x14ac:dyDescent="0.2">
      <c r="A20" s="21" t="s">
        <v>43</v>
      </c>
      <c r="B20" s="40" t="s">
        <v>24</v>
      </c>
      <c r="C20" s="33" t="s">
        <v>23</v>
      </c>
      <c r="D20" s="33" t="s">
        <v>26</v>
      </c>
      <c r="E20" s="34">
        <v>4612.3599999999997</v>
      </c>
      <c r="F20" s="34">
        <v>2115.31</v>
      </c>
      <c r="G20" s="48" t="s">
        <v>33</v>
      </c>
      <c r="H20" s="35">
        <v>4.141</v>
      </c>
      <c r="I20" s="33" t="s">
        <v>60</v>
      </c>
      <c r="J20" s="36">
        <v>0</v>
      </c>
    </row>
    <row r="21" spans="1:10" s="20" customFormat="1" ht="25.5" x14ac:dyDescent="0.2">
      <c r="A21" s="21" t="s">
        <v>66</v>
      </c>
      <c r="B21" s="40" t="s">
        <v>69</v>
      </c>
      <c r="C21" s="33" t="s">
        <v>68</v>
      </c>
      <c r="D21" s="33" t="s">
        <v>26</v>
      </c>
      <c r="E21" s="34">
        <v>1741.84</v>
      </c>
      <c r="F21" s="34">
        <v>1741.84</v>
      </c>
      <c r="G21" s="48" t="s">
        <v>33</v>
      </c>
      <c r="H21" s="35">
        <v>1.5</v>
      </c>
      <c r="I21" s="33" t="s">
        <v>70</v>
      </c>
      <c r="J21" s="36">
        <v>1</v>
      </c>
    </row>
    <row r="22" spans="1:10" s="20" customFormat="1" x14ac:dyDescent="0.2">
      <c r="A22" s="21" t="s">
        <v>90</v>
      </c>
      <c r="B22" s="40" t="s">
        <v>89</v>
      </c>
      <c r="C22" s="33"/>
      <c r="D22" s="33"/>
      <c r="E22" s="34">
        <v>5124.5600000000004</v>
      </c>
      <c r="F22" s="34">
        <v>5124.46</v>
      </c>
      <c r="G22" s="48" t="s">
        <v>92</v>
      </c>
      <c r="H22" s="35" t="s">
        <v>19</v>
      </c>
      <c r="I22" s="33" t="s">
        <v>19</v>
      </c>
      <c r="J22" s="36" t="s">
        <v>19</v>
      </c>
    </row>
    <row r="23" spans="1:10" s="20" customFormat="1" x14ac:dyDescent="0.2">
      <c r="A23" s="16" t="s">
        <v>44</v>
      </c>
      <c r="B23" s="55" t="s">
        <v>45</v>
      </c>
      <c r="C23" s="49"/>
      <c r="D23" s="49"/>
      <c r="E23" s="34">
        <f>E24</f>
        <v>8387.4700000000012</v>
      </c>
      <c r="F23" s="34">
        <f>F24</f>
        <v>8387.4700000000012</v>
      </c>
      <c r="G23" s="34"/>
      <c r="H23" s="49"/>
      <c r="I23" s="49"/>
      <c r="J23" s="49"/>
    </row>
    <row r="24" spans="1:10" s="20" customFormat="1" x14ac:dyDescent="0.2">
      <c r="A24" s="16"/>
      <c r="B24" s="51" t="s">
        <v>22</v>
      </c>
      <c r="C24" s="49"/>
      <c r="D24" s="49"/>
      <c r="E24" s="34">
        <f>SUM(E25:E34)</f>
        <v>8387.4700000000012</v>
      </c>
      <c r="F24" s="34">
        <f>SUM(F25:F34)</f>
        <v>8387.4700000000012</v>
      </c>
      <c r="G24" s="34"/>
      <c r="H24" s="52"/>
      <c r="I24" s="49"/>
      <c r="J24" s="52"/>
    </row>
    <row r="25" spans="1:10" s="23" customFormat="1" ht="63.75" x14ac:dyDescent="0.2">
      <c r="A25" s="21" t="s">
        <v>46</v>
      </c>
      <c r="B25" s="41" t="s">
        <v>73</v>
      </c>
      <c r="C25" s="33" t="s">
        <v>71</v>
      </c>
      <c r="D25" s="33" t="s">
        <v>72</v>
      </c>
      <c r="E25" s="34">
        <v>888.56</v>
      </c>
      <c r="F25" s="39">
        <v>888.56</v>
      </c>
      <c r="G25" s="39" t="s">
        <v>37</v>
      </c>
      <c r="H25" s="37" t="s">
        <v>20</v>
      </c>
      <c r="I25" s="42" t="s">
        <v>21</v>
      </c>
      <c r="J25" s="38" t="s">
        <v>19</v>
      </c>
    </row>
    <row r="26" spans="1:10" s="23" customFormat="1" ht="63.75" x14ac:dyDescent="0.2">
      <c r="A26" s="21" t="s">
        <v>47</v>
      </c>
      <c r="B26" s="41" t="s">
        <v>74</v>
      </c>
      <c r="C26" s="33" t="s">
        <v>71</v>
      </c>
      <c r="D26" s="33" t="s">
        <v>72</v>
      </c>
      <c r="E26" s="34">
        <v>911.4</v>
      </c>
      <c r="F26" s="39">
        <v>911.4</v>
      </c>
      <c r="G26" s="39" t="s">
        <v>37</v>
      </c>
      <c r="H26" s="37" t="s">
        <v>19</v>
      </c>
      <c r="I26" s="42" t="s">
        <v>21</v>
      </c>
      <c r="J26" s="38" t="s">
        <v>19</v>
      </c>
    </row>
    <row r="27" spans="1:10" s="23" customFormat="1" ht="51" x14ac:dyDescent="0.2">
      <c r="A27" s="21" t="s">
        <v>48</v>
      </c>
      <c r="B27" s="41" t="s">
        <v>75</v>
      </c>
      <c r="C27" s="33" t="s">
        <v>71</v>
      </c>
      <c r="D27" s="33" t="s">
        <v>72</v>
      </c>
      <c r="E27" s="34">
        <v>2295.7199999999998</v>
      </c>
      <c r="F27" s="39">
        <v>2295.7199999999998</v>
      </c>
      <c r="G27" s="39" t="s">
        <v>37</v>
      </c>
      <c r="H27" s="37" t="s">
        <v>19</v>
      </c>
      <c r="I27" s="45" t="s">
        <v>77</v>
      </c>
      <c r="J27" s="38">
        <v>1</v>
      </c>
    </row>
    <row r="28" spans="1:10" s="23" customFormat="1" ht="51" x14ac:dyDescent="0.2">
      <c r="A28" s="21" t="s">
        <v>49</v>
      </c>
      <c r="B28" s="41" t="s">
        <v>76</v>
      </c>
      <c r="C28" s="33" t="s">
        <v>71</v>
      </c>
      <c r="D28" s="33" t="s">
        <v>72</v>
      </c>
      <c r="E28" s="34">
        <v>2290.92</v>
      </c>
      <c r="F28" s="39">
        <v>2290.92</v>
      </c>
      <c r="G28" s="39" t="s">
        <v>37</v>
      </c>
      <c r="H28" s="37" t="s">
        <v>19</v>
      </c>
      <c r="I28" s="45" t="s">
        <v>78</v>
      </c>
      <c r="J28" s="38">
        <v>1</v>
      </c>
    </row>
    <row r="29" spans="1:10" s="23" customFormat="1" ht="38.25" x14ac:dyDescent="0.2">
      <c r="A29" s="21" t="s">
        <v>50</v>
      </c>
      <c r="B29" s="43" t="s">
        <v>79</v>
      </c>
      <c r="C29" s="33" t="s">
        <v>71</v>
      </c>
      <c r="D29" s="33" t="s">
        <v>72</v>
      </c>
      <c r="E29" s="34">
        <v>337.5</v>
      </c>
      <c r="F29" s="39">
        <v>337.5</v>
      </c>
      <c r="G29" s="39" t="s">
        <v>37</v>
      </c>
      <c r="H29" s="37" t="s">
        <v>19</v>
      </c>
      <c r="I29" s="42" t="s">
        <v>88</v>
      </c>
      <c r="J29" s="38">
        <v>1</v>
      </c>
    </row>
    <row r="30" spans="1:10" s="23" customFormat="1" ht="38.25" x14ac:dyDescent="0.2">
      <c r="A30" s="21" t="s">
        <v>51</v>
      </c>
      <c r="B30" s="43" t="s">
        <v>80</v>
      </c>
      <c r="C30" s="33" t="s">
        <v>71</v>
      </c>
      <c r="D30" s="33" t="s">
        <v>72</v>
      </c>
      <c r="E30" s="34">
        <v>337.5</v>
      </c>
      <c r="F30" s="39">
        <v>337.5</v>
      </c>
      <c r="G30" s="39" t="s">
        <v>37</v>
      </c>
      <c r="H30" s="37" t="s">
        <v>19</v>
      </c>
      <c r="I30" s="42" t="s">
        <v>88</v>
      </c>
      <c r="J30" s="38">
        <v>1</v>
      </c>
    </row>
    <row r="31" spans="1:10" s="23" customFormat="1" ht="38.25" x14ac:dyDescent="0.2">
      <c r="A31" s="21" t="s">
        <v>52</v>
      </c>
      <c r="B31" s="43" t="s">
        <v>81</v>
      </c>
      <c r="C31" s="33" t="s">
        <v>71</v>
      </c>
      <c r="D31" s="33" t="s">
        <v>72</v>
      </c>
      <c r="E31" s="34">
        <v>338.5</v>
      </c>
      <c r="F31" s="39">
        <v>338.5</v>
      </c>
      <c r="G31" s="39" t="s">
        <v>37</v>
      </c>
      <c r="H31" s="37" t="s">
        <v>19</v>
      </c>
      <c r="I31" s="42" t="s">
        <v>87</v>
      </c>
      <c r="J31" s="38">
        <v>1</v>
      </c>
    </row>
    <row r="32" spans="1:10" s="23" customFormat="1" ht="51" x14ac:dyDescent="0.2">
      <c r="A32" s="21" t="s">
        <v>53</v>
      </c>
      <c r="B32" s="43" t="s">
        <v>82</v>
      </c>
      <c r="C32" s="33" t="s">
        <v>71</v>
      </c>
      <c r="D32" s="33" t="s">
        <v>72</v>
      </c>
      <c r="E32" s="34">
        <v>337.5</v>
      </c>
      <c r="F32" s="39">
        <v>337.5</v>
      </c>
      <c r="G32" s="39" t="s">
        <v>37</v>
      </c>
      <c r="H32" s="37" t="s">
        <v>19</v>
      </c>
      <c r="I32" s="42" t="s">
        <v>86</v>
      </c>
      <c r="J32" s="38">
        <v>1</v>
      </c>
    </row>
    <row r="33" spans="1:12" s="23" customFormat="1" ht="51" x14ac:dyDescent="0.2">
      <c r="A33" s="21" t="s">
        <v>54</v>
      </c>
      <c r="B33" s="43" t="s">
        <v>83</v>
      </c>
      <c r="C33" s="33" t="s">
        <v>71</v>
      </c>
      <c r="D33" s="33" t="s">
        <v>72</v>
      </c>
      <c r="E33" s="34">
        <v>312.38</v>
      </c>
      <c r="F33" s="39">
        <v>312.38</v>
      </c>
      <c r="G33" s="39" t="s">
        <v>37</v>
      </c>
      <c r="H33" s="37" t="s">
        <v>19</v>
      </c>
      <c r="I33" s="42" t="s">
        <v>85</v>
      </c>
      <c r="J33" s="38">
        <v>1</v>
      </c>
    </row>
    <row r="34" spans="1:12" s="23" customFormat="1" ht="51" x14ac:dyDescent="0.2">
      <c r="A34" s="21" t="s">
        <v>55</v>
      </c>
      <c r="B34" s="43" t="s">
        <v>84</v>
      </c>
      <c r="C34" s="33" t="s">
        <v>71</v>
      </c>
      <c r="D34" s="33" t="s">
        <v>72</v>
      </c>
      <c r="E34" s="34">
        <v>337.49</v>
      </c>
      <c r="F34" s="39">
        <v>337.49</v>
      </c>
      <c r="G34" s="39" t="s">
        <v>37</v>
      </c>
      <c r="H34" s="37" t="s">
        <v>19</v>
      </c>
      <c r="I34" s="42" t="s">
        <v>85</v>
      </c>
      <c r="J34" s="38">
        <v>1</v>
      </c>
    </row>
    <row r="35" spans="1:12" s="23" customFormat="1" ht="25.5" x14ac:dyDescent="0.2">
      <c r="A35" s="21" t="s">
        <v>56</v>
      </c>
      <c r="B35" s="43" t="s">
        <v>57</v>
      </c>
      <c r="C35" s="22"/>
      <c r="D35" s="22"/>
      <c r="E35" s="24"/>
      <c r="F35" s="39" t="s">
        <v>19</v>
      </c>
      <c r="G35" s="39" t="s">
        <v>19</v>
      </c>
      <c r="H35" s="37"/>
      <c r="I35" s="42"/>
      <c r="J35" s="38"/>
    </row>
    <row r="36" spans="1:12" s="23" customFormat="1" x14ac:dyDescent="0.2">
      <c r="A36" s="21" t="s">
        <v>61</v>
      </c>
      <c r="B36" s="43" t="s">
        <v>18</v>
      </c>
      <c r="C36" s="22"/>
      <c r="D36" s="22"/>
      <c r="E36" s="24"/>
      <c r="F36" s="39">
        <v>83.08</v>
      </c>
      <c r="G36" s="39" t="s">
        <v>37</v>
      </c>
      <c r="H36" s="37"/>
      <c r="I36" s="42"/>
      <c r="J36" s="38"/>
    </row>
    <row r="37" spans="1:12" s="20" customFormat="1" x14ac:dyDescent="0.2">
      <c r="A37" s="16" t="s">
        <v>58</v>
      </c>
      <c r="B37" s="49" t="s">
        <v>16</v>
      </c>
      <c r="C37" s="22"/>
      <c r="D37" s="22"/>
      <c r="E37" s="24"/>
      <c r="F37" s="34">
        <v>0</v>
      </c>
      <c r="G37" s="39" t="s">
        <v>19</v>
      </c>
      <c r="H37" s="33"/>
      <c r="I37" s="33"/>
      <c r="J37" s="33"/>
    </row>
    <row r="38" spans="1:12" s="20" customFormat="1" x14ac:dyDescent="0.2">
      <c r="A38" s="16" t="s">
        <v>59</v>
      </c>
      <c r="B38" s="50" t="s">
        <v>17</v>
      </c>
      <c r="C38" s="22"/>
      <c r="D38" s="22"/>
      <c r="E38" s="24"/>
      <c r="F38" s="34">
        <f>F39+F40</f>
        <v>1882.8500000000001</v>
      </c>
      <c r="G38" s="39" t="s">
        <v>37</v>
      </c>
      <c r="H38" s="33"/>
      <c r="I38" s="33"/>
      <c r="J38" s="33"/>
    </row>
    <row r="39" spans="1:12" s="20" customFormat="1" x14ac:dyDescent="0.2">
      <c r="A39" s="16" t="s">
        <v>62</v>
      </c>
      <c r="B39" s="50" t="s">
        <v>65</v>
      </c>
      <c r="C39" s="22"/>
      <c r="D39" s="22"/>
      <c r="E39" s="24"/>
      <c r="F39" s="34">
        <v>1366.38</v>
      </c>
      <c r="G39" s="39" t="s">
        <v>37</v>
      </c>
      <c r="H39" s="33"/>
      <c r="I39" s="33"/>
      <c r="J39" s="33"/>
    </row>
    <row r="40" spans="1:12" x14ac:dyDescent="0.2">
      <c r="A40" s="16" t="s">
        <v>63</v>
      </c>
      <c r="B40" s="54" t="s">
        <v>64</v>
      </c>
      <c r="C40" s="22"/>
      <c r="D40" s="22"/>
      <c r="E40" s="24"/>
      <c r="F40" s="44">
        <v>516.47</v>
      </c>
      <c r="G40" s="39" t="s">
        <v>37</v>
      </c>
      <c r="H40" s="22"/>
      <c r="I40" s="22"/>
      <c r="J40" s="22"/>
    </row>
    <row r="41" spans="1:12" x14ac:dyDescent="0.2">
      <c r="A41" s="25"/>
      <c r="B41" s="26"/>
      <c r="C41" s="27"/>
      <c r="D41" s="27"/>
      <c r="E41" s="27"/>
      <c r="F41" s="28"/>
      <c r="G41" s="28"/>
      <c r="H41" s="27"/>
      <c r="I41" s="27"/>
      <c r="J41" s="27"/>
    </row>
    <row r="42" spans="1:12" s="29" customFormat="1" ht="26.25" customHeight="1" x14ac:dyDescent="0.25">
      <c r="A42" s="32"/>
      <c r="B42" s="32"/>
      <c r="C42" s="32"/>
      <c r="D42" s="32"/>
      <c r="E42" s="32"/>
      <c r="F42" s="32"/>
      <c r="G42" s="47"/>
      <c r="H42" s="32"/>
      <c r="I42" s="32"/>
      <c r="J42" s="32"/>
      <c r="K42" s="30"/>
      <c r="L42" s="30"/>
    </row>
    <row r="43" spans="1:12" ht="21.75" customHeight="1" x14ac:dyDescent="0.2"/>
    <row r="48" spans="1:12" ht="15.75" x14ac:dyDescent="0.25">
      <c r="E48" s="31"/>
    </row>
  </sheetData>
  <mergeCells count="8">
    <mergeCell ref="A6:J6"/>
    <mergeCell ref="A7:J7"/>
    <mergeCell ref="A8:J8"/>
    <mergeCell ref="A10:A11"/>
    <mergeCell ref="B10:B11"/>
    <mergeCell ref="C10:D10"/>
    <mergeCell ref="H10:J10"/>
    <mergeCell ref="E10:G10"/>
  </mergeCells>
  <pageMargins left="0.98425196850393704" right="0.59055118110236227" top="0.78740157480314965" bottom="0.78740157480314965" header="0.39370078740157483" footer="0.19685039370078741"/>
  <pageSetup paperSize="9" scale="81" fitToHeight="6" orientation="landscape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Инвест.программы</vt:lpstr>
      <vt:lpstr>Инвест.программы!Область_печати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2015-03-24T12:45:26Z</cp:lastPrinted>
  <dcterms:created xsi:type="dcterms:W3CDTF">2013-05-31T05:08:49Z</dcterms:created>
  <dcterms:modified xsi:type="dcterms:W3CDTF">2020-09-14T08:56:20Z</dcterms:modified>
</cp:coreProperties>
</file>